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633884A7-6FFE-4FF1-B965-51C8E95B9E24}" xr6:coauthVersionLast="47" xr6:coauthVersionMax="47" xr10:uidLastSave="{00000000-0000-0000-0000-000000000000}"/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20370" yWindow="-120" windowWidth="29040" windowHeight="15840" xr2:uid="{00000000-000D-0000-FFFF-FFFF00000000}"/>
  </bookViews>
  <sheets>
    <sheet name="EAEPE_COG" sheetId="1" r:id="rId1"/>
  </sheets>
  <definedNames>
    <definedName name="ANEXO">#REF!</definedName>
    <definedName name="_xlnm.Print_Area" localSheetId="0">EAEPE_COG!$A$1:$H$88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23" i="1"/>
  <c r="H21" i="1"/>
  <c r="H20" i="1"/>
  <c r="H13" i="1"/>
  <c r="H11" i="1"/>
  <c r="G17" i="1"/>
  <c r="F17" i="1"/>
  <c r="D17" i="1"/>
  <c r="C17" i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E22" i="1"/>
  <c r="H22" i="1" s="1"/>
  <c r="E21" i="1"/>
  <c r="E20" i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E10" i="1"/>
  <c r="H10" i="1" s="1"/>
  <c r="C9" i="1"/>
  <c r="D81" i="1" l="1"/>
  <c r="E27" i="1"/>
  <c r="H27" i="1" s="1"/>
  <c r="E17" i="1"/>
  <c r="H17" i="1" s="1"/>
  <c r="G81" i="1"/>
  <c r="F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<sst xmlns="http://schemas.openxmlformats.org/spreadsheetml/2006/main" count="89" uniqueCount="89">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</sst>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5" fontId="5" fillId="0" borderId="14" xfId="1" applyNumberFormat="1" applyFont="1" applyFill="1" applyBorder="1" applyAlignment="1" applyProtection="1">
      <alignment horizontal="right" vertical="center"/>
      <protection locked="0"/>
    </xf>
    <xf numFmtId="165" fontId="5" fillId="0" borderId="9" xfId="1" applyNumberFormat="1" applyFont="1" applyFill="1" applyBorder="1" applyAlignment="1" applyProtection="1">
      <alignment horizontal="right" vertical="center"/>
      <protection locked="0"/>
    </xf>
    <xf numFmtId="165" fontId="5" fillId="0" borderId="11" xfId="1" applyNumberFormat="1" applyFont="1" applyFill="1" applyBorder="1" applyAlignment="1" applyProtection="1">
      <alignment horizontal="right" vertical="center"/>
      <protection locked="0"/>
    </xf>
    <xf numFmtId="165" fontId="5" fillId="0" borderId="10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9" xfId="1" applyNumberFormat="1" applyFont="1" applyFill="1" applyBorder="1" applyAlignment="1" applyProtection="1">
      <alignment horizontal="right" vertical="center"/>
    </xf>
    <xf numFmtId="165" fontId="5" fillId="0" borderId="9" xfId="1" applyNumberFormat="1" applyFont="1" applyFill="1" applyBorder="1" applyAlignment="1" applyProtection="1">
      <alignment horizontal="right" vertical="center"/>
    </xf>
    <xf numFmtId="165" fontId="5" fillId="0" borderId="10" xfId="1" applyNumberFormat="1" applyFont="1" applyFill="1" applyBorder="1" applyAlignment="1" applyProtection="1">
      <alignment horizontal="right" vertical="center"/>
    </xf>
    <xf numFmtId="165" fontId="5" fillId="0" borderId="14" xfId="1" applyNumberFormat="1" applyFont="1" applyFill="1" applyBorder="1" applyAlignment="1" applyProtection="1">
      <alignment horizontal="right" vertical="center"/>
    </xf>
    <xf numFmtId="165" fontId="5" fillId="0" borderId="11" xfId="1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/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COG"/>
  <dimension ref="B1:I205"/>
  <sheetViews>
    <sheetView tabSelected="1" zoomScale="80" zoomScaleNormal="80" workbookViewId="0">
      <selection activeCell="B5" sqref="B5:H5"/>
    </sheetView>
  </sheetViews>
  <sheetFormatPr baseColWidth="10" defaultColWidth="11.42578125" defaultRowHeight="12" x14ac:dyDescent="0.2"/>
  <cols>
    <col min="1" max="1" width="1.28515625" style="1" customWidth="1"/>
    <col min="2" max="2" width="57.28515625" style="1" customWidth="1"/>
    <col min="3" max="3" width="17.42578125" style="1" customWidth="1"/>
    <col min="4" max="4" width="17" style="1" customWidth="1"/>
    <col min="5" max="6" width="16.5703125" style="1" customWidth="1"/>
    <col min="7" max="7" width="17.140625" style="1" customWidth="1"/>
    <col min="8" max="8" width="16.28515625" style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5" t="s">
        <v>87</v>
      </c>
      <c r="C2" s="26"/>
      <c r="D2" s="26"/>
      <c r="E2" s="26"/>
      <c r="F2" s="26"/>
      <c r="G2" s="26"/>
      <c r="H2" s="27"/>
    </row>
    <row r="3" spans="2:9" x14ac:dyDescent="0.2">
      <c r="B3" s="28" t="s">
        <v>1</v>
      </c>
      <c r="C3" s="29"/>
      <c r="D3" s="29"/>
      <c r="E3" s="29"/>
      <c r="F3" s="29"/>
      <c r="G3" s="29"/>
      <c r="H3" s="30"/>
    </row>
    <row r="4" spans="2:9" x14ac:dyDescent="0.2">
      <c r="B4" s="28" t="s">
        <v>2</v>
      </c>
      <c r="C4" s="29"/>
      <c r="D4" s="29"/>
      <c r="E4" s="29"/>
      <c r="F4" s="29"/>
      <c r="G4" s="29"/>
      <c r="H4" s="30"/>
    </row>
    <row r="5" spans="2:9" ht="12.75" thickBot="1" x14ac:dyDescent="0.25">
      <c r="B5" s="31" t="s">
        <v>88</v>
      </c>
      <c r="C5" s="32"/>
      <c r="D5" s="32"/>
      <c r="E5" s="32"/>
      <c r="F5" s="32"/>
      <c r="G5" s="32"/>
      <c r="H5" s="33"/>
    </row>
    <row r="6" spans="2:9" ht="12.75" thickBot="1" x14ac:dyDescent="0.25">
      <c r="B6" s="34" t="s">
        <v>3</v>
      </c>
      <c r="C6" s="37" t="s">
        <v>4</v>
      </c>
      <c r="D6" s="38"/>
      <c r="E6" s="38"/>
      <c r="F6" s="38"/>
      <c r="G6" s="39"/>
      <c r="H6" s="40" t="s">
        <v>5</v>
      </c>
    </row>
    <row r="7" spans="2:9" ht="24.75" thickBot="1" x14ac:dyDescent="0.25">
      <c r="B7" s="35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1"/>
    </row>
    <row r="8" spans="2:9" ht="15.75" customHeight="1" thickBot="1" x14ac:dyDescent="0.25">
      <c r="B8" s="36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38949406</v>
      </c>
      <c r="D9" s="16">
        <f>SUM(D10:D16)</f>
        <v>0</v>
      </c>
      <c r="E9" s="16">
        <f t="shared" ref="E9:E26" si="0">C9+D9</f>
        <v>38949406</v>
      </c>
      <c r="F9" s="16">
        <f>SUM(F10:F16)</f>
        <v>17769395.809999999</v>
      </c>
      <c r="G9" s="16">
        <f>SUM(G10:G16)</f>
        <v>17769395.809999999</v>
      </c>
      <c r="H9" s="16">
        <f t="shared" ref="H9:H40" si="1">E9-F9</f>
        <v>21180010.190000001</v>
      </c>
    </row>
    <row r="10" spans="2:9" ht="12" customHeight="1" x14ac:dyDescent="0.2">
      <c r="B10" s="11" t="s">
        <v>14</v>
      </c>
      <c r="C10" s="12">
        <v>12340170.66</v>
      </c>
      <c r="D10" s="13">
        <v>0</v>
      </c>
      <c r="E10" s="18">
        <f t="shared" si="0"/>
        <v>12340170.66</v>
      </c>
      <c r="F10" s="12">
        <v>5636424.6699999999</v>
      </c>
      <c r="G10" s="12">
        <v>5636424.6699999999</v>
      </c>
      <c r="H10" s="20">
        <f t="shared" si="1"/>
        <v>6703745.9900000002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10201044.779999999</v>
      </c>
      <c r="D12" s="13">
        <v>0</v>
      </c>
      <c r="E12" s="18">
        <f t="shared" si="0"/>
        <v>10201044.779999999</v>
      </c>
      <c r="F12" s="12">
        <v>4416282.3</v>
      </c>
      <c r="G12" s="12">
        <v>4416282.3</v>
      </c>
      <c r="H12" s="20">
        <f t="shared" si="1"/>
        <v>5784762.4799999995</v>
      </c>
    </row>
    <row r="13" spans="2:9" ht="12" customHeight="1" x14ac:dyDescent="0.2">
      <c r="B13" s="11" t="s">
        <v>17</v>
      </c>
      <c r="C13" s="12">
        <v>5004811.71</v>
      </c>
      <c r="D13" s="13">
        <v>0</v>
      </c>
      <c r="E13" s="18">
        <f>C13+D13</f>
        <v>5004811.71</v>
      </c>
      <c r="F13" s="12">
        <v>2132833.2400000002</v>
      </c>
      <c r="G13" s="12">
        <v>2132833.2400000002</v>
      </c>
      <c r="H13" s="20">
        <f t="shared" si="1"/>
        <v>2871978.4699999997</v>
      </c>
    </row>
    <row r="14" spans="2:9" ht="12" customHeight="1" x14ac:dyDescent="0.2">
      <c r="B14" s="11" t="s">
        <v>18</v>
      </c>
      <c r="C14" s="12">
        <v>9231577.1400000006</v>
      </c>
      <c r="D14" s="13">
        <v>0</v>
      </c>
      <c r="E14" s="18">
        <f t="shared" si="0"/>
        <v>9231577.1400000006</v>
      </c>
      <c r="F14" s="12">
        <v>5583855.5999999996</v>
      </c>
      <c r="G14" s="12">
        <v>5583855.5999999996</v>
      </c>
      <c r="H14" s="20">
        <f t="shared" si="1"/>
        <v>3647721.540000001</v>
      </c>
    </row>
    <row r="15" spans="2:9" ht="12" customHeight="1" x14ac:dyDescent="0.2">
      <c r="B15" s="11" t="s">
        <v>19</v>
      </c>
      <c r="C15" s="12">
        <v>2171801.71</v>
      </c>
      <c r="D15" s="13">
        <v>0</v>
      </c>
      <c r="E15" s="18">
        <f t="shared" si="0"/>
        <v>2171801.71</v>
      </c>
      <c r="F15" s="12">
        <v>0</v>
      </c>
      <c r="G15" s="12">
        <v>0</v>
      </c>
      <c r="H15" s="20">
        <f t="shared" si="1"/>
        <v>2171801.71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2557049</v>
      </c>
      <c r="D17" s="16">
        <f>SUM(D18:D26)</f>
        <v>50000</v>
      </c>
      <c r="E17" s="16">
        <f t="shared" si="0"/>
        <v>2607049</v>
      </c>
      <c r="F17" s="16">
        <f>SUM(F18:F26)</f>
        <v>778172.86</v>
      </c>
      <c r="G17" s="16">
        <f>SUM(G18:G26)</f>
        <v>777790.06</v>
      </c>
      <c r="H17" s="16">
        <f t="shared" si="1"/>
        <v>1828876.1400000001</v>
      </c>
    </row>
    <row r="18" spans="2:8" ht="24" x14ac:dyDescent="0.2">
      <c r="B18" s="9" t="s">
        <v>22</v>
      </c>
      <c r="C18" s="12">
        <v>853204</v>
      </c>
      <c r="D18" s="13">
        <v>0</v>
      </c>
      <c r="E18" s="18">
        <f t="shared" si="0"/>
        <v>853204</v>
      </c>
      <c r="F18" s="12">
        <v>219413.25</v>
      </c>
      <c r="G18" s="12">
        <v>219030.45</v>
      </c>
      <c r="H18" s="20">
        <f t="shared" si="1"/>
        <v>633790.75</v>
      </c>
    </row>
    <row r="19" spans="2:8" ht="12" customHeight="1" x14ac:dyDescent="0.2">
      <c r="B19" s="9" t="s">
        <v>23</v>
      </c>
      <c r="C19" s="12">
        <v>193012.99</v>
      </c>
      <c r="D19" s="13">
        <v>50000</v>
      </c>
      <c r="E19" s="18">
        <f t="shared" si="0"/>
        <v>243012.99</v>
      </c>
      <c r="F19" s="12">
        <v>182341.32</v>
      </c>
      <c r="G19" s="12">
        <v>182341.32</v>
      </c>
      <c r="H19" s="20">
        <f t="shared" si="1"/>
        <v>60671.669999999984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11236</v>
      </c>
      <c r="D22" s="13">
        <v>0</v>
      </c>
      <c r="E22" s="18">
        <f t="shared" si="0"/>
        <v>11236</v>
      </c>
      <c r="F22" s="12">
        <v>0</v>
      </c>
      <c r="G22" s="12">
        <v>0</v>
      </c>
      <c r="H22" s="20">
        <f t="shared" si="1"/>
        <v>11236</v>
      </c>
    </row>
    <row r="23" spans="2:8" ht="12" customHeight="1" x14ac:dyDescent="0.2">
      <c r="B23" s="9" t="s">
        <v>27</v>
      </c>
      <c r="C23" s="12">
        <v>1376000</v>
      </c>
      <c r="D23" s="13">
        <v>0</v>
      </c>
      <c r="E23" s="18">
        <f t="shared" si="0"/>
        <v>1376000</v>
      </c>
      <c r="F23" s="12">
        <v>342876.3</v>
      </c>
      <c r="G23" s="12">
        <v>342876.3</v>
      </c>
      <c r="H23" s="20">
        <f t="shared" si="1"/>
        <v>1033123.7</v>
      </c>
    </row>
    <row r="24" spans="2:8" ht="12" customHeight="1" x14ac:dyDescent="0.2">
      <c r="B24" s="9" t="s">
        <v>28</v>
      </c>
      <c r="C24" s="12">
        <v>123596.01</v>
      </c>
      <c r="D24" s="13">
        <v>0</v>
      </c>
      <c r="E24" s="18">
        <f t="shared" si="0"/>
        <v>123596.01</v>
      </c>
      <c r="F24" s="12">
        <v>33541.99</v>
      </c>
      <c r="G24" s="12">
        <v>33541.99</v>
      </c>
      <c r="H24" s="20">
        <f t="shared" si="1"/>
        <v>90054.01999999999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5127658</v>
      </c>
      <c r="D27" s="16">
        <f>SUM(D28:D36)</f>
        <v>-423244</v>
      </c>
      <c r="E27" s="16">
        <f>D27+C27</f>
        <v>4704414</v>
      </c>
      <c r="F27" s="16">
        <f>SUM(F28:F36)</f>
        <v>942269.21</v>
      </c>
      <c r="G27" s="16">
        <f>SUM(G28:G36)</f>
        <v>919691.21</v>
      </c>
      <c r="H27" s="16">
        <f t="shared" si="1"/>
        <v>3762144.79</v>
      </c>
    </row>
    <row r="28" spans="2:8" x14ac:dyDescent="0.2">
      <c r="B28" s="9" t="s">
        <v>32</v>
      </c>
      <c r="C28" s="12">
        <v>116600</v>
      </c>
      <c r="D28" s="13">
        <v>-12000</v>
      </c>
      <c r="E28" s="18">
        <f t="shared" ref="E28:E36" si="2">C28+D28</f>
        <v>104600</v>
      </c>
      <c r="F28" s="12">
        <v>14852</v>
      </c>
      <c r="G28" s="12">
        <v>13734</v>
      </c>
      <c r="H28" s="20">
        <f t="shared" si="1"/>
        <v>89748</v>
      </c>
    </row>
    <row r="29" spans="2:8" x14ac:dyDescent="0.2">
      <c r="B29" s="9" t="s">
        <v>33</v>
      </c>
      <c r="C29" s="12">
        <v>1289888</v>
      </c>
      <c r="D29" s="13">
        <v>-1200000</v>
      </c>
      <c r="E29" s="18">
        <f t="shared" si="2"/>
        <v>89888</v>
      </c>
      <c r="F29" s="12">
        <v>24978.73</v>
      </c>
      <c r="G29" s="12">
        <v>24978.73</v>
      </c>
      <c r="H29" s="20">
        <f t="shared" si="1"/>
        <v>64909.270000000004</v>
      </c>
    </row>
    <row r="30" spans="2:8" ht="12" customHeight="1" x14ac:dyDescent="0.2">
      <c r="B30" s="9" t="s">
        <v>34</v>
      </c>
      <c r="C30" s="12">
        <v>589890</v>
      </c>
      <c r="D30" s="13">
        <v>1411290</v>
      </c>
      <c r="E30" s="18">
        <f t="shared" si="2"/>
        <v>2001180</v>
      </c>
      <c r="F30" s="12">
        <v>0</v>
      </c>
      <c r="G30" s="12">
        <v>0</v>
      </c>
      <c r="H30" s="20">
        <f t="shared" si="1"/>
        <v>2001180</v>
      </c>
    </row>
    <row r="31" spans="2:8" x14ac:dyDescent="0.2">
      <c r="B31" s="9" t="s">
        <v>35</v>
      </c>
      <c r="C31" s="12">
        <v>350000</v>
      </c>
      <c r="D31" s="13">
        <v>0</v>
      </c>
      <c r="E31" s="18">
        <f t="shared" si="2"/>
        <v>350000</v>
      </c>
      <c r="F31" s="12">
        <v>209869.02</v>
      </c>
      <c r="G31" s="12">
        <v>209869.02</v>
      </c>
      <c r="H31" s="20">
        <f t="shared" si="1"/>
        <v>140130.98000000001</v>
      </c>
    </row>
    <row r="32" spans="2:8" ht="24" x14ac:dyDescent="0.2">
      <c r="B32" s="9" t="s">
        <v>36</v>
      </c>
      <c r="C32" s="12">
        <v>1816560</v>
      </c>
      <c r="D32" s="13">
        <v>-223244</v>
      </c>
      <c r="E32" s="18">
        <f t="shared" si="2"/>
        <v>1593316</v>
      </c>
      <c r="F32" s="12">
        <v>478641.08</v>
      </c>
      <c r="G32" s="12">
        <v>457181.08</v>
      </c>
      <c r="H32" s="20">
        <f t="shared" si="1"/>
        <v>1114674.92</v>
      </c>
    </row>
    <row r="33" spans="2:8" x14ac:dyDescent="0.2">
      <c r="B33" s="9" t="s">
        <v>37</v>
      </c>
      <c r="C33" s="12">
        <v>112360</v>
      </c>
      <c r="D33" s="13">
        <v>0</v>
      </c>
      <c r="E33" s="18">
        <f t="shared" si="2"/>
        <v>112360</v>
      </c>
      <c r="F33" s="12">
        <v>7795.2</v>
      </c>
      <c r="G33" s="12">
        <v>7795.2</v>
      </c>
      <c r="H33" s="20">
        <f t="shared" si="1"/>
        <v>104564.8</v>
      </c>
    </row>
    <row r="34" spans="2:8" x14ac:dyDescent="0.2">
      <c r="B34" s="9" t="s">
        <v>38</v>
      </c>
      <c r="C34" s="12">
        <v>215000</v>
      </c>
      <c r="D34" s="13">
        <v>-47290</v>
      </c>
      <c r="E34" s="18">
        <f t="shared" si="2"/>
        <v>167710</v>
      </c>
      <c r="F34" s="12">
        <v>28215.599999999999</v>
      </c>
      <c r="G34" s="12">
        <v>28215.599999999999</v>
      </c>
      <c r="H34" s="20">
        <f t="shared" si="1"/>
        <v>139494.39999999999</v>
      </c>
    </row>
    <row r="35" spans="2:8" x14ac:dyDescent="0.2">
      <c r="B35" s="9" t="s">
        <v>39</v>
      </c>
      <c r="C35" s="12">
        <v>500000</v>
      </c>
      <c r="D35" s="13">
        <v>-364000</v>
      </c>
      <c r="E35" s="18">
        <f t="shared" si="2"/>
        <v>136000</v>
      </c>
      <c r="F35" s="12">
        <v>62997.02</v>
      </c>
      <c r="G35" s="12">
        <v>62997.02</v>
      </c>
      <c r="H35" s="20">
        <f t="shared" si="1"/>
        <v>73002.98000000001</v>
      </c>
    </row>
    <row r="36" spans="2:8" x14ac:dyDescent="0.2">
      <c r="B36" s="9" t="s">
        <v>40</v>
      </c>
      <c r="C36" s="12">
        <v>137360</v>
      </c>
      <c r="D36" s="13">
        <v>12000</v>
      </c>
      <c r="E36" s="18">
        <f t="shared" si="2"/>
        <v>149360</v>
      </c>
      <c r="F36" s="12">
        <v>114920.56</v>
      </c>
      <c r="G36" s="12">
        <v>114920.56</v>
      </c>
      <c r="H36" s="20">
        <f t="shared" si="1"/>
        <v>34439.440000000002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289584</v>
      </c>
      <c r="D47" s="16">
        <f>SUM(D48:D56)</f>
        <v>68244</v>
      </c>
      <c r="E47" s="16">
        <f t="shared" si="3"/>
        <v>357828</v>
      </c>
      <c r="F47" s="16">
        <f>SUM(F48:F56)</f>
        <v>326432.61</v>
      </c>
      <c r="G47" s="16">
        <f>SUM(G48:G56)</f>
        <v>326432.61</v>
      </c>
      <c r="H47" s="16">
        <f t="shared" si="4"/>
        <v>31395.390000000014</v>
      </c>
    </row>
    <row r="48" spans="2:8" x14ac:dyDescent="0.2">
      <c r="B48" s="9" t="s">
        <v>52</v>
      </c>
      <c r="C48" s="12">
        <v>0</v>
      </c>
      <c r="D48" s="13">
        <v>58244</v>
      </c>
      <c r="E48" s="18">
        <f t="shared" si="3"/>
        <v>58244</v>
      </c>
      <c r="F48" s="12">
        <v>27401.03</v>
      </c>
      <c r="G48" s="12">
        <v>27401.03</v>
      </c>
      <c r="H48" s="20">
        <f t="shared" si="4"/>
        <v>30842.97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289584</v>
      </c>
      <c r="D53" s="13">
        <v>10000</v>
      </c>
      <c r="E53" s="18">
        <f t="shared" si="3"/>
        <v>299584</v>
      </c>
      <c r="F53" s="12">
        <v>299031.58</v>
      </c>
      <c r="G53" s="12">
        <v>299031.58</v>
      </c>
      <c r="H53" s="20">
        <f t="shared" si="4"/>
        <v>552.4199999999837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14280681</v>
      </c>
      <c r="D57" s="16">
        <f>SUM(D58:D60)</f>
        <v>25436360.350000001</v>
      </c>
      <c r="E57" s="16">
        <f t="shared" si="3"/>
        <v>39717041.350000001</v>
      </c>
      <c r="F57" s="16">
        <f>SUM(F58:F60)</f>
        <v>6973697.71</v>
      </c>
      <c r="G57" s="16">
        <f>SUM(G58:G60)</f>
        <v>6973697.71</v>
      </c>
      <c r="H57" s="16">
        <f t="shared" si="4"/>
        <v>32743343.640000001</v>
      </c>
    </row>
    <row r="58" spans="2:8" x14ac:dyDescent="0.2">
      <c r="B58" s="9" t="s">
        <v>62</v>
      </c>
      <c r="C58" s="12">
        <v>14280681</v>
      </c>
      <c r="D58" s="13">
        <v>25436360.350000001</v>
      </c>
      <c r="E58" s="18">
        <f t="shared" si="3"/>
        <v>39717041.350000001</v>
      </c>
      <c r="F58" s="12">
        <v>6973697.71</v>
      </c>
      <c r="G58" s="12">
        <v>6973697.71</v>
      </c>
      <c r="H58" s="20">
        <f t="shared" si="4"/>
        <v>32743343.640000001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61204378</v>
      </c>
      <c r="D81" s="22">
        <f>SUM(D73,D69,D61,D57,D47,D37,D27,D17,D9)</f>
        <v>25131360.350000001</v>
      </c>
      <c r="E81" s="22">
        <f>C81+D81</f>
        <v>86335738.349999994</v>
      </c>
      <c r="F81" s="22">
        <f>SUM(F73,F69,F61,F57,F47,F37,F17,F27,F9)</f>
        <v>26789968.199999999</v>
      </c>
      <c r="G81" s="22">
        <f>SUM(G73,G69,G61,G57,G47,G37,G27,G17,G9)</f>
        <v>26767007.399999999</v>
      </c>
      <c r="H81" s="22">
        <f t="shared" si="5"/>
        <v>59545770.149999991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ht="150" customHeight="1" x14ac:dyDescent="0.2">
      <c r="B89" s="24" t="s">
        <v>86</v>
      </c>
      <c r="C89" s="24"/>
      <c r="D89" s="24"/>
      <c r="E89" s="24"/>
      <c r="F89" s="24"/>
      <c r="G89" s="24"/>
      <c r="H89" s="24"/>
    </row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CD2ndWW3+EEsZvAApCazdlt65VZ1BFUr497PFNDxG+kMOxFrz4vzjWIf69AV+ghn1/RcyV7gQ5HD6uCs8Qu9aQ==" saltValue="Gj+8Pj7mpa2NalW3PgkDiA==" spinCount="100000" sheet="1" formatCells="0" formatColumns="0" formatRows="0"/>
  <mergeCells count="8">
    <mergeCell ref="B89:H89"/>
    <mergeCell ref="B2:H2"/>
    <mergeCell ref="B3:H3"/>
    <mergeCell ref="B4:H4"/>
    <mergeCell ref="B5:H5"/>
    <mergeCell ref="B6:B8"/>
    <mergeCell ref="C6:G6"/>
    <mergeCell ref="H6:H7"/>
  </mergeCells>
  <pageMargins left="0.59055118110236227" right="0" top="0.74803149606299213" bottom="0.74803149606299213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EAEPE_COG</vt:lpstr>
      <vt:lpstr>EAEPE_COG!Área_de_impresión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2025-07-07T23:06:59Z</cp:lastPrinted>
  <dcterms:created xsi:type="dcterms:W3CDTF">2019-12-04T16:22:52Z</dcterms:created>
  <dcterms:modified xsi:type="dcterms:W3CDTF">2025-08-07T19:21:17Z</dcterms:modified>
</cp:coreProperties>
</file>